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D25" i="1"/>
  <c r="D26" i="1" s="1"/>
  <c r="E25" i="1"/>
  <c r="F25" i="1"/>
  <c r="F26" i="1" s="1"/>
  <c r="G25" i="1"/>
  <c r="H25" i="1"/>
  <c r="H26" i="1" s="1"/>
  <c r="I25" i="1"/>
  <c r="J25" i="1"/>
  <c r="J26" i="1" s="1"/>
  <c r="K25" i="1"/>
  <c r="L25" i="1"/>
  <c r="L26" i="1" s="1"/>
  <c r="M25" i="1"/>
  <c r="N25" i="1"/>
  <c r="N26" i="1" s="1"/>
  <c r="O25" i="1"/>
  <c r="P25" i="1"/>
  <c r="P26" i="1" s="1"/>
  <c r="E26" i="1"/>
  <c r="G26" i="1"/>
  <c r="I26" i="1"/>
  <c r="K26" i="1"/>
  <c r="M26" i="1"/>
  <c r="O26" i="1"/>
</calcChain>
</file>

<file path=xl/sharedStrings.xml><?xml version="1.0" encoding="utf-8"?>
<sst xmlns="http://schemas.openxmlformats.org/spreadsheetml/2006/main" count="37" uniqueCount="37">
  <si>
    <t>Итого день:</t>
  </si>
  <si>
    <t>Итого обед:</t>
  </si>
  <si>
    <t>Хлеб пшеничный</t>
  </si>
  <si>
    <t>Хлеб ржано- пшеничный</t>
  </si>
  <si>
    <t>Компот мз смеси сухофруктов</t>
  </si>
  <si>
    <t>Картофельное пюре</t>
  </si>
  <si>
    <t>Рыба запеченная в омлете</t>
  </si>
  <si>
    <t>Рассольник ленинградский</t>
  </si>
  <si>
    <t>Салат из белокочанной капусты с яблоками</t>
  </si>
  <si>
    <t>Обед</t>
  </si>
  <si>
    <t>Итого завтрак:</t>
  </si>
  <si>
    <t>Яблоко</t>
  </si>
  <si>
    <t>Бутерброд с повидлом</t>
  </si>
  <si>
    <t>Чай с сахаром</t>
  </si>
  <si>
    <t>Каша гречневая с молоком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</si>
  <si>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</si>
  <si>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</si>
  <si>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</si>
  <si>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</si>
  <si>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</si>
  <si>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</si>
  <si>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</si>
  <si>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</si>
  <si>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</si>
  <si>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</si>
  <si>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</si>
  <si>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</si>
  <si>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Цена, руб</t>
  </si>
  <si>
    <t>Минеральные вещества (мг)</t>
  </si>
  <si>
    <t>Витамины (мг)</t>
  </si>
  <si>
    <t>Энергетич. ценность (ккал)</t>
  </si>
  <si>
    <t>Пищевые вещества (г)</t>
  </si>
  <si>
    <t>Масса порции</t>
  </si>
  <si>
    <t>№ рецепт.</t>
  </si>
  <si>
    <t>Прием пищи, наименование блюда</t>
  </si>
  <si>
    <t>№</t>
  </si>
  <si>
    <t xml:space="preserve">Неделя- 2;    День- 2(7);    Вторник     Период: весенне- летний;      Возрастная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</si>
</sst>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9"/>
      <color rgb="FF1D1B11"/>
      <name val="Times New Roman"/>
      <family val="1"/>
      <charset val="204"/>
    </font>
    <font>
      <sz val="9"/>
      <color theme="1"/>
      <name val="Calibri"/>
      <family val="2"/>
      <charset val="204"/>
    </font>
    <font>
      <sz val="8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4"/>
    </xf>
    <xf numFmtId="0" fontId="6" fillId="0" borderId="7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0" fontId="6" fillId="0" borderId="6" xfId="0" applyFont="1" applyBorder="1" applyAlignment="1">
      <alignment horizontal="left" vertical="center" wrapText="1" indent="3"/>
    </xf>
    <xf numFmtId="0" fontId="6" fillId="0" borderId="7" xfId="0" applyFont="1" applyBorder="1" applyAlignment="1">
      <alignment horizontal="left" vertical="center" wrapText="1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workbookViewId="0">
      <selection activeCell="G11" sqref="G11"/>
    </sheetView>
  </sheetViews>
  <sheetFormatPr defaultRowHeight="14.4" x14ac:dyDescent="0.3"/>
  <cols>
    <col min="1" max="1" width="4.109375" customWidth="1"/>
    <col min="2" max="2" width="21.44140625" customWidth="1"/>
  </cols>
  <sheetData>
    <row r="1" spans="1:17" x14ac:dyDescent="0.3">
      <c r="B1" t="s">
        <v>36</v>
      </c>
    </row>
    <row r="2" spans="1:17" ht="15" thickBot="1" x14ac:dyDescent="0.35"/>
    <row r="3" spans="1:17" ht="32.25" customHeight="1" thickBot="1" x14ac:dyDescent="0.35">
      <c r="A3" s="18" t="s">
        <v>35</v>
      </c>
      <c r="B3" s="36" t="s">
        <v>34</v>
      </c>
      <c r="C3" s="18" t="s">
        <v>33</v>
      </c>
      <c r="D3" s="29" t="s">
        <v>32</v>
      </c>
      <c r="E3" s="39" t="s">
        <v>31</v>
      </c>
      <c r="F3" s="38"/>
      <c r="G3" s="37"/>
      <c r="H3" s="36" t="s">
        <v>30</v>
      </c>
      <c r="I3" s="35" t="s">
        <v>29</v>
      </c>
      <c r="J3" s="34"/>
      <c r="K3" s="34"/>
      <c r="L3" s="33"/>
      <c r="M3" s="32" t="s">
        <v>28</v>
      </c>
      <c r="N3" s="31"/>
      <c r="O3" s="31"/>
      <c r="P3" s="30"/>
      <c r="Q3" s="29" t="s">
        <v>27</v>
      </c>
    </row>
    <row r="4" spans="1:17" ht="15" thickBot="1" x14ac:dyDescent="0.35">
      <c r="A4" s="14"/>
      <c r="B4" s="28"/>
      <c r="C4" s="14"/>
      <c r="D4" s="27"/>
      <c r="E4" s="20" t="s">
        <v>26</v>
      </c>
      <c r="F4" s="20" t="s">
        <v>25</v>
      </c>
      <c r="G4" s="20" t="s">
        <v>24</v>
      </c>
      <c r="H4" s="28"/>
      <c r="I4" s="20" t="s">
        <v>23</v>
      </c>
      <c r="J4" s="20" t="s">
        <v>22</v>
      </c>
      <c r="K4" s="20" t="s">
        <v>21</v>
      </c>
      <c r="L4" s="20" t="s">
        <v>20</v>
      </c>
      <c r="M4" s="20" t="s">
        <v>19</v>
      </c>
      <c r="N4" s="20" t="s">
        <v>18</v>
      </c>
      <c r="O4" s="20" t="s">
        <v>17</v>
      </c>
      <c r="P4" s="20" t="s">
        <v>16</v>
      </c>
      <c r="Q4" s="27"/>
    </row>
    <row r="5" spans="1:17" ht="15" thickBot="1" x14ac:dyDescent="0.35">
      <c r="A5" s="26"/>
      <c r="B5" s="25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24.75" customHeight="1" thickBot="1" x14ac:dyDescent="0.35">
      <c r="A6" s="10">
        <v>1</v>
      </c>
      <c r="B6" s="13" t="s">
        <v>14</v>
      </c>
      <c r="C6" s="9">
        <v>104</v>
      </c>
      <c r="D6" s="9">
        <v>205</v>
      </c>
      <c r="E6" s="20">
        <v>7.94</v>
      </c>
      <c r="F6" s="20">
        <v>8.2100000000000009</v>
      </c>
      <c r="G6" s="20">
        <v>35.130000000000003</v>
      </c>
      <c r="H6" s="20">
        <v>246.17</v>
      </c>
      <c r="I6" s="20">
        <v>0.22</v>
      </c>
      <c r="J6" s="20">
        <v>1.73</v>
      </c>
      <c r="K6" s="20">
        <v>0.05</v>
      </c>
      <c r="L6" s="20">
        <v>0.28999999999999998</v>
      </c>
      <c r="M6" s="20">
        <v>168.95</v>
      </c>
      <c r="N6" s="20">
        <v>222.4</v>
      </c>
      <c r="O6" s="20">
        <v>78.650000000000006</v>
      </c>
      <c r="P6" s="20">
        <v>2.12</v>
      </c>
      <c r="Q6" s="9"/>
    </row>
    <row r="7" spans="1:17" ht="15" thickBot="1" x14ac:dyDescent="0.35">
      <c r="A7" s="10">
        <v>2</v>
      </c>
      <c r="B7" s="6" t="s">
        <v>13</v>
      </c>
      <c r="C7" s="9">
        <v>299</v>
      </c>
      <c r="D7" s="9">
        <v>200</v>
      </c>
      <c r="E7" s="9">
        <v>0.2</v>
      </c>
      <c r="F7" s="9">
        <v>0.05</v>
      </c>
      <c r="G7" s="9">
        <v>15.01</v>
      </c>
      <c r="H7" s="9">
        <v>57</v>
      </c>
      <c r="I7" s="9">
        <v>0</v>
      </c>
      <c r="J7" s="9">
        <v>0</v>
      </c>
      <c r="K7" s="9">
        <v>0</v>
      </c>
      <c r="L7" s="9">
        <v>0</v>
      </c>
      <c r="M7" s="9">
        <v>2.59</v>
      </c>
      <c r="N7" s="9">
        <v>1.5</v>
      </c>
      <c r="O7" s="9">
        <v>1.1299999999999999</v>
      </c>
      <c r="P7" s="9">
        <v>0.18</v>
      </c>
      <c r="Q7" s="3"/>
    </row>
    <row r="8" spans="1:17" x14ac:dyDescent="0.3">
      <c r="A8" s="18">
        <v>3</v>
      </c>
      <c r="B8" s="23" t="s">
        <v>12</v>
      </c>
      <c r="C8" s="15">
        <v>381</v>
      </c>
      <c r="D8" s="15">
        <v>60</v>
      </c>
      <c r="E8" s="15">
        <v>1.72</v>
      </c>
      <c r="F8" s="15">
        <v>4.2</v>
      </c>
      <c r="G8" s="15">
        <v>32.9</v>
      </c>
      <c r="H8" s="15">
        <v>176.3</v>
      </c>
      <c r="I8" s="15">
        <v>0.04</v>
      </c>
      <c r="J8" s="15">
        <v>0.84</v>
      </c>
      <c r="K8" s="15">
        <v>0.02</v>
      </c>
      <c r="L8" s="15">
        <v>0.33</v>
      </c>
      <c r="M8" s="15">
        <v>12.4</v>
      </c>
      <c r="N8" s="15">
        <v>39.4</v>
      </c>
      <c r="O8" s="15">
        <v>12.58</v>
      </c>
      <c r="P8" s="15">
        <v>1.1399999999999999</v>
      </c>
      <c r="Q8" s="15"/>
    </row>
    <row r="9" spans="1:17" ht="15" thickBot="1" x14ac:dyDescent="0.35">
      <c r="A9" s="14"/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5" thickBot="1" x14ac:dyDescent="0.35">
      <c r="A10" s="10">
        <v>4</v>
      </c>
      <c r="B10" s="6" t="s">
        <v>11</v>
      </c>
      <c r="C10" s="3"/>
      <c r="D10" s="9">
        <v>100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3"/>
    </row>
    <row r="11" spans="1:17" ht="24.75" customHeight="1" thickBot="1" x14ac:dyDescent="0.35">
      <c r="A11" s="5"/>
      <c r="B11" s="4" t="s">
        <v>10</v>
      </c>
      <c r="C11" s="3"/>
      <c r="D11" s="2">
        <f>D6+D7+D8+D10</f>
        <v>565</v>
      </c>
      <c r="E11" s="2">
        <f>E6+E7+E8+E10</f>
        <v>9.8600000000000012</v>
      </c>
      <c r="F11" s="2">
        <f>F6+F7+F8+F10</f>
        <v>12.46</v>
      </c>
      <c r="G11" s="2">
        <f>G6+G7+G8+G10</f>
        <v>83.039999999999992</v>
      </c>
      <c r="H11" s="2">
        <f>H6+H7+H8+H10</f>
        <v>479.46999999999997</v>
      </c>
      <c r="I11" s="2">
        <f>I6+I7+I8+I10</f>
        <v>0.26</v>
      </c>
      <c r="J11" s="2">
        <f>J6+J7+J8+J10</f>
        <v>2.57</v>
      </c>
      <c r="K11" s="2">
        <f>SUM(K10+K8+K7+K6)</f>
        <v>7.0000000000000007E-2</v>
      </c>
      <c r="L11" s="2">
        <f>L6+L7+L8+L10</f>
        <v>0.62</v>
      </c>
      <c r="M11" s="2">
        <f>M6+M7+M8+M10</f>
        <v>183.94</v>
      </c>
      <c r="N11" s="2">
        <f>N6+N7+N8+N10</f>
        <v>263.3</v>
      </c>
      <c r="O11" s="2">
        <f>O6+O7+O8+O10</f>
        <v>92.36</v>
      </c>
      <c r="P11" s="2">
        <f>P6+P7+P8+P10</f>
        <v>3.4400000000000004</v>
      </c>
      <c r="Q11" s="3"/>
    </row>
    <row r="12" spans="1:17" ht="15" thickBot="1" x14ac:dyDescent="0.35">
      <c r="A12" s="5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" thickBot="1" x14ac:dyDescent="0.35">
      <c r="A13" s="8"/>
      <c r="B13" s="4" t="s">
        <v>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24" x14ac:dyDescent="0.3">
      <c r="A14" s="18">
        <v>1</v>
      </c>
      <c r="B14" s="17" t="s">
        <v>8</v>
      </c>
      <c r="C14" s="21">
        <v>6</v>
      </c>
      <c r="D14" s="15">
        <v>100</v>
      </c>
      <c r="E14" s="21">
        <v>1.08</v>
      </c>
      <c r="F14" s="21">
        <v>10.199999999999999</v>
      </c>
      <c r="G14" s="21">
        <v>6.32</v>
      </c>
      <c r="H14" s="21">
        <v>121.4</v>
      </c>
      <c r="I14" s="15">
        <v>0.03</v>
      </c>
      <c r="J14" s="21">
        <v>27.05</v>
      </c>
      <c r="K14" s="21">
        <v>0</v>
      </c>
      <c r="L14" s="15">
        <v>4.53</v>
      </c>
      <c r="M14" s="21">
        <v>31.04</v>
      </c>
      <c r="N14" s="15">
        <v>20.52</v>
      </c>
      <c r="O14" s="21">
        <v>11.85</v>
      </c>
      <c r="P14" s="21">
        <v>1.21</v>
      </c>
      <c r="Q14" s="15"/>
    </row>
    <row r="15" spans="1:17" ht="15" thickBot="1" x14ac:dyDescent="0.35">
      <c r="A15" s="14"/>
      <c r="B15" s="13"/>
      <c r="C15" s="19"/>
      <c r="D15" s="11"/>
      <c r="E15" s="19"/>
      <c r="F15" s="19"/>
      <c r="G15" s="19"/>
      <c r="H15" s="19"/>
      <c r="I15" s="11"/>
      <c r="J15" s="19"/>
      <c r="K15" s="19"/>
      <c r="L15" s="11"/>
      <c r="M15" s="19"/>
      <c r="N15" s="11"/>
      <c r="O15" s="19"/>
      <c r="P15" s="19"/>
      <c r="Q15" s="11"/>
    </row>
    <row r="16" spans="1:17" x14ac:dyDescent="0.3">
      <c r="A16" s="18">
        <v>2</v>
      </c>
      <c r="B16" s="23" t="s">
        <v>7</v>
      </c>
      <c r="C16" s="15">
        <v>42</v>
      </c>
      <c r="D16" s="15">
        <v>250</v>
      </c>
      <c r="E16" s="21">
        <v>5.03</v>
      </c>
      <c r="F16" s="21">
        <v>11.3</v>
      </c>
      <c r="G16" s="21">
        <v>32.380000000000003</v>
      </c>
      <c r="H16" s="21">
        <v>149.6</v>
      </c>
      <c r="I16" s="21"/>
      <c r="J16" s="21"/>
      <c r="K16" s="21"/>
      <c r="L16" s="21"/>
      <c r="M16" s="21"/>
      <c r="N16" s="21"/>
      <c r="O16" s="21"/>
      <c r="P16" s="21"/>
      <c r="Q16" s="15"/>
    </row>
    <row r="17" spans="1:17" ht="15" thickBot="1" x14ac:dyDescent="0.35">
      <c r="A17" s="14"/>
      <c r="B17" s="6"/>
      <c r="C17" s="11"/>
      <c r="D17" s="11"/>
      <c r="E17" s="19"/>
      <c r="F17" s="19"/>
      <c r="G17" s="19"/>
      <c r="H17" s="19"/>
      <c r="I17" s="19">
        <v>0.14000000000000001</v>
      </c>
      <c r="J17" s="19">
        <v>9.81</v>
      </c>
      <c r="K17" s="19">
        <v>0.21</v>
      </c>
      <c r="L17" s="19">
        <v>2.42</v>
      </c>
      <c r="M17" s="19">
        <v>30.1</v>
      </c>
      <c r="N17" s="19">
        <v>85.8</v>
      </c>
      <c r="O17" s="19">
        <v>33.4</v>
      </c>
      <c r="P17" s="19">
        <v>1.1599999999999999</v>
      </c>
      <c r="Q17" s="11"/>
    </row>
    <row r="18" spans="1:17" x14ac:dyDescent="0.3">
      <c r="A18" s="18">
        <v>3</v>
      </c>
      <c r="B18" s="23" t="s">
        <v>6</v>
      </c>
      <c r="C18" s="22">
        <v>166</v>
      </c>
      <c r="D18" s="15">
        <v>95</v>
      </c>
      <c r="E18" s="21">
        <v>17.43</v>
      </c>
      <c r="F18" s="21">
        <v>10.85</v>
      </c>
      <c r="G18" s="21">
        <v>5.24</v>
      </c>
      <c r="H18" s="21">
        <v>188.31</v>
      </c>
      <c r="I18" s="15">
        <v>0.11</v>
      </c>
      <c r="J18" s="21">
        <v>0.5</v>
      </c>
      <c r="K18" s="21">
        <v>0.08</v>
      </c>
      <c r="L18" s="15">
        <v>4.09</v>
      </c>
      <c r="M18" s="21">
        <v>47.29</v>
      </c>
      <c r="N18" s="15">
        <v>239.04</v>
      </c>
      <c r="O18" s="21">
        <v>30.64</v>
      </c>
      <c r="P18" s="21">
        <v>1.1599999999999999</v>
      </c>
      <c r="Q18" s="15"/>
    </row>
    <row r="19" spans="1:17" ht="15" thickBot="1" x14ac:dyDescent="0.35">
      <c r="A19" s="14"/>
      <c r="B19" s="6" t="s">
        <v>5</v>
      </c>
      <c r="C19" s="20">
        <v>241</v>
      </c>
      <c r="D19" s="11">
        <v>200</v>
      </c>
      <c r="E19" s="19">
        <v>4.26</v>
      </c>
      <c r="F19" s="19">
        <v>8.08</v>
      </c>
      <c r="G19" s="19">
        <v>31.06</v>
      </c>
      <c r="H19" s="19">
        <v>213.94</v>
      </c>
      <c r="I19" s="11">
        <v>0.09</v>
      </c>
      <c r="J19" s="19">
        <v>3.59</v>
      </c>
      <c r="K19" s="19">
        <v>0.03</v>
      </c>
      <c r="L19" s="11">
        <v>0.13</v>
      </c>
      <c r="M19" s="19">
        <v>26.64</v>
      </c>
      <c r="N19" s="11">
        <v>58.7</v>
      </c>
      <c r="O19" s="19">
        <v>18.55</v>
      </c>
      <c r="P19" s="19">
        <v>0.67</v>
      </c>
      <c r="Q19" s="11"/>
    </row>
    <row r="20" spans="1:17" ht="24" x14ac:dyDescent="0.3">
      <c r="A20" s="18">
        <v>4</v>
      </c>
      <c r="B20" s="17" t="s">
        <v>4</v>
      </c>
      <c r="C20" s="15">
        <v>283</v>
      </c>
      <c r="D20" s="16">
        <v>200</v>
      </c>
      <c r="E20" s="16">
        <v>0.56000000000000005</v>
      </c>
      <c r="F20" s="15">
        <v>0</v>
      </c>
      <c r="G20" s="16">
        <v>27.89</v>
      </c>
      <c r="H20" s="16">
        <v>113.79</v>
      </c>
      <c r="I20" s="15">
        <v>0.03</v>
      </c>
      <c r="J20" s="15">
        <v>1.22</v>
      </c>
      <c r="K20" s="15">
        <v>0.18</v>
      </c>
      <c r="L20" s="15">
        <v>1.68</v>
      </c>
      <c r="M20" s="16">
        <v>49.5</v>
      </c>
      <c r="N20" s="16">
        <v>44.53</v>
      </c>
      <c r="O20" s="15">
        <v>32.03</v>
      </c>
      <c r="P20" s="16">
        <v>1.02</v>
      </c>
      <c r="Q20" s="15"/>
    </row>
    <row r="21" spans="1:17" ht="15" thickBot="1" x14ac:dyDescent="0.35">
      <c r="A21" s="14"/>
      <c r="B21" s="13"/>
      <c r="C21" s="11"/>
      <c r="D21" s="12"/>
      <c r="E21" s="12"/>
      <c r="F21" s="11"/>
      <c r="G21" s="12"/>
      <c r="H21" s="12"/>
      <c r="I21" s="11"/>
      <c r="J21" s="11"/>
      <c r="K21" s="11"/>
      <c r="L21" s="11"/>
      <c r="M21" s="12"/>
      <c r="N21" s="12"/>
      <c r="O21" s="11"/>
      <c r="P21" s="12"/>
      <c r="Q21" s="11"/>
    </row>
    <row r="22" spans="1:17" ht="26.25" customHeight="1" thickBot="1" x14ac:dyDescent="0.35">
      <c r="A22" s="10">
        <v>5</v>
      </c>
      <c r="B22" s="6" t="s">
        <v>3</v>
      </c>
      <c r="C22" s="9"/>
      <c r="D22" s="9">
        <v>30</v>
      </c>
      <c r="E22" s="9">
        <v>1.95</v>
      </c>
      <c r="F22" s="9">
        <v>0.33</v>
      </c>
      <c r="G22" s="9">
        <v>12.45</v>
      </c>
      <c r="H22" s="9">
        <v>63.3</v>
      </c>
      <c r="I22" s="9"/>
      <c r="J22" s="9"/>
      <c r="K22" s="9"/>
      <c r="L22" s="9"/>
      <c r="M22" s="9"/>
      <c r="N22" s="9"/>
      <c r="O22" s="9"/>
      <c r="P22" s="9"/>
      <c r="Q22" s="9"/>
    </row>
    <row r="23" spans="1:17" ht="25.5" customHeight="1" thickBot="1" x14ac:dyDescent="0.35">
      <c r="A23" s="10">
        <v>6</v>
      </c>
      <c r="B23" s="6" t="s">
        <v>2</v>
      </c>
      <c r="C23" s="9"/>
      <c r="D23" s="9">
        <v>50</v>
      </c>
      <c r="E23" s="9">
        <v>4.05</v>
      </c>
      <c r="F23" s="9">
        <v>0.5</v>
      </c>
      <c r="G23" s="9">
        <v>24.4</v>
      </c>
      <c r="H23" s="9">
        <v>121.1</v>
      </c>
      <c r="I23" s="9"/>
      <c r="J23" s="9"/>
      <c r="K23" s="9"/>
      <c r="L23" s="9"/>
      <c r="M23" s="9"/>
      <c r="N23" s="9"/>
      <c r="O23" s="9"/>
      <c r="P23" s="9"/>
      <c r="Q23" s="9"/>
    </row>
    <row r="24" spans="1:17" ht="25.5" customHeight="1" thickBot="1" x14ac:dyDescent="0.35">
      <c r="A24" s="10">
        <v>7</v>
      </c>
      <c r="B24" s="6"/>
      <c r="C24" s="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" thickBot="1" x14ac:dyDescent="0.35">
      <c r="A25" s="8"/>
      <c r="B25" s="4" t="s">
        <v>1</v>
      </c>
      <c r="C25" s="6"/>
      <c r="D25" s="7">
        <f>SUM(D24+D23+D22+D21+D20+D19+D18+D17+D16+D15+D14)</f>
        <v>925</v>
      </c>
      <c r="E25" s="7">
        <f>E14+E16+E18+E20+E22+E24</f>
        <v>26.049999999999997</v>
      </c>
      <c r="F25" s="7">
        <f>F14+F16+F18+F20+F22+F24</f>
        <v>32.68</v>
      </c>
      <c r="G25" s="7">
        <f>G14+G16+G18+G20+G22+G24</f>
        <v>84.280000000000015</v>
      </c>
      <c r="H25" s="7">
        <f>H14+H16+H18+H20+H22+H24</f>
        <v>636.4</v>
      </c>
      <c r="I25" s="7">
        <f>I14+I16+I18+I20+I22+I24</f>
        <v>0.17</v>
      </c>
      <c r="J25" s="7">
        <f>J14+J16+J18+J20+J22+J24</f>
        <v>28.77</v>
      </c>
      <c r="K25" s="7">
        <f>SUM(K24+K23+K22+K20+K19+K18+K17+K14)</f>
        <v>0.5</v>
      </c>
      <c r="L25" s="7">
        <f>L14+L16+L18+L20+L22+L24</f>
        <v>10.3</v>
      </c>
      <c r="M25" s="7">
        <f>M14+M16+M18+M20+M22+M24</f>
        <v>127.83</v>
      </c>
      <c r="N25" s="7">
        <f>N14+N16+N18+N20+N22+N24</f>
        <v>304.09000000000003</v>
      </c>
      <c r="O25" s="7">
        <f>O14+O16+O18+O20+O22+O24</f>
        <v>74.52000000000001</v>
      </c>
      <c r="P25" s="7">
        <f>P14+P16+P18+P20+P22+P24</f>
        <v>3.39</v>
      </c>
      <c r="Q25" s="6"/>
    </row>
    <row r="26" spans="1:17" ht="15" thickBot="1" x14ac:dyDescent="0.35">
      <c r="A26" s="5"/>
      <c r="B26" s="4" t="s">
        <v>0</v>
      </c>
      <c r="C26" s="1"/>
      <c r="D26" s="3">
        <f>SUM(D25+D11)</f>
        <v>1490</v>
      </c>
      <c r="E26" s="2">
        <f>E11+E25</f>
        <v>35.909999999999997</v>
      </c>
      <c r="F26" s="2">
        <f>F11+F25</f>
        <v>45.14</v>
      </c>
      <c r="G26" s="2">
        <f>G11+G25</f>
        <v>167.32</v>
      </c>
      <c r="H26" s="2">
        <f>H11+H25</f>
        <v>1115.8699999999999</v>
      </c>
      <c r="I26" s="2">
        <f>I11+I25</f>
        <v>0.43000000000000005</v>
      </c>
      <c r="J26" s="2">
        <f>J11+J25</f>
        <v>31.34</v>
      </c>
      <c r="K26" s="2">
        <f>SUM(K25+K11)</f>
        <v>0.57000000000000006</v>
      </c>
      <c r="L26" s="2">
        <f>L11+L25</f>
        <v>10.92</v>
      </c>
      <c r="M26" s="2">
        <f>M11+M25</f>
        <v>311.77</v>
      </c>
      <c r="N26" s="2">
        <f>N11+N25</f>
        <v>567.3900000000001</v>
      </c>
      <c r="O26" s="2">
        <f>O11+O25</f>
        <v>166.88</v>
      </c>
      <c r="P26" s="2">
        <f>P11+P25</f>
        <v>6.83</v>
      </c>
      <c r="Q26" s="1"/>
    </row>
  </sheetData>
  <mergeCells count="14">
    <mergeCell ref="Q3:Q4"/>
    <mergeCell ref="A8:A9"/>
    <mergeCell ref="A3:A4"/>
    <mergeCell ref="B3:B4"/>
    <mergeCell ref="C3:C4"/>
    <mergeCell ref="D3:D4"/>
    <mergeCell ref="E3:G3"/>
    <mergeCell ref="H3:H4"/>
    <mergeCell ref="A20:A21"/>
    <mergeCell ref="A18:A19"/>
    <mergeCell ref="A16:A17"/>
    <mergeCell ref="A14:A15"/>
    <mergeCell ref="I3:L3"/>
    <mergeCell ref="M3:P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2024-06-05T14:11:58Z</dcterms:created>
  <dcterms:modified xsi:type="dcterms:W3CDTF">2024-06-05T14:12:07Z</dcterms:modified>
</cp:coreProperties>
</file>